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okvirni sporazumi A i A1 - stampa -  GOCA\O.S. za objavu\5.  Adoc d.o.o\"/>
    </mc:Choice>
  </mc:AlternateContent>
  <xr:revisionPtr revIDLastSave="0" documentId="13_ncr:1_{262FF2D3-839C-4C9F-ACB6-A3A06D69F204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Prilog 1 ugovora" sheetId="2" r:id="rId1"/>
  </sheets>
  <definedNames>
    <definedName name="_xlnm._FilterDatabase" localSheetId="0" hidden="1">'Prilog 1 ugovora'!$A$4:$M$47</definedName>
    <definedName name="_xlnm.Print_Area" localSheetId="0">'Prilog 1 ugovora'!$A$1:$O$47</definedName>
    <definedName name="_xlnm.Print_Titles" localSheetId="0">'Prilog 1 ugovora'!$4:$4</definedName>
  </definedNames>
  <calcPr calcId="191029"/>
</workbook>
</file>

<file path=xl/calcChain.xml><?xml version="1.0" encoding="utf-8"?>
<calcChain xmlns="http://schemas.openxmlformats.org/spreadsheetml/2006/main">
  <c r="L5" i="2" l="1"/>
  <c r="N5" i="2" s="1"/>
  <c r="N15" i="2"/>
  <c r="N31" i="2"/>
  <c r="L6" i="2"/>
  <c r="L7" i="2"/>
  <c r="N7" i="2" s="1"/>
  <c r="L8" i="2"/>
  <c r="N8" i="2" s="1"/>
  <c r="L9" i="2"/>
  <c r="L10" i="2"/>
  <c r="N10" i="2" s="1"/>
  <c r="L11" i="2"/>
  <c r="N11" i="2" s="1"/>
  <c r="L12" i="2"/>
  <c r="L13" i="2"/>
  <c r="L14" i="2"/>
  <c r="L15" i="2"/>
  <c r="L16" i="2"/>
  <c r="N16" i="2" s="1"/>
  <c r="L17" i="2"/>
  <c r="N17" i="2" s="1"/>
  <c r="O17" i="2" s="1"/>
  <c r="L18" i="2"/>
  <c r="L19" i="2"/>
  <c r="L20" i="2"/>
  <c r="N20" i="2" s="1"/>
  <c r="L21" i="2"/>
  <c r="N21" i="2" s="1"/>
  <c r="O21" i="2" s="1"/>
  <c r="L22" i="2"/>
  <c r="L23" i="2"/>
  <c r="N23" i="2" s="1"/>
  <c r="L24" i="2"/>
  <c r="N24" i="2" s="1"/>
  <c r="L25" i="2"/>
  <c r="N25" i="2" s="1"/>
  <c r="O25" i="2" s="1"/>
  <c r="L26" i="2"/>
  <c r="L27" i="2"/>
  <c r="N27" i="2" s="1"/>
  <c r="L28" i="2"/>
  <c r="N28" i="2" s="1"/>
  <c r="L29" i="2"/>
  <c r="N29" i="2" s="1"/>
  <c r="O29" i="2" s="1"/>
  <c r="L30" i="2"/>
  <c r="L31" i="2"/>
  <c r="L32" i="2"/>
  <c r="N32" i="2" s="1"/>
  <c r="L33" i="2"/>
  <c r="N33" i="2" s="1"/>
  <c r="O33" i="2" s="1"/>
  <c r="L34" i="2"/>
  <c r="L35" i="2"/>
  <c r="L36" i="2"/>
  <c r="N36" i="2" s="1"/>
  <c r="L37" i="2"/>
  <c r="N37" i="2" s="1"/>
  <c r="O37" i="2" s="1"/>
  <c r="L38" i="2"/>
  <c r="L39" i="2"/>
  <c r="N39" i="2" s="1"/>
  <c r="L40" i="2"/>
  <c r="N40" i="2" s="1"/>
  <c r="L41" i="2"/>
  <c r="N41" i="2" s="1"/>
  <c r="O41" i="2" s="1"/>
  <c r="L42" i="2"/>
  <c r="L43" i="2"/>
  <c r="N43" i="2" s="1"/>
  <c r="L44" i="2"/>
  <c r="N44" i="2" s="1"/>
  <c r="O6" i="2" l="1"/>
  <c r="N6" i="2"/>
  <c r="O10" i="2"/>
  <c r="O43" i="2"/>
  <c r="O39" i="2"/>
  <c r="O31" i="2"/>
  <c r="O27" i="2"/>
  <c r="O23" i="2"/>
  <c r="O15" i="2"/>
  <c r="N35" i="2"/>
  <c r="O35" i="2" s="1"/>
  <c r="N19" i="2"/>
  <c r="O19" i="2" s="1"/>
  <c r="O12" i="2"/>
  <c r="N42" i="2"/>
  <c r="O42" i="2" s="1"/>
  <c r="N38" i="2"/>
  <c r="O38" i="2" s="1"/>
  <c r="N34" i="2"/>
  <c r="O34" i="2" s="1"/>
  <c r="N30" i="2"/>
  <c r="O30" i="2" s="1"/>
  <c r="N26" i="2"/>
  <c r="O26" i="2" s="1"/>
  <c r="N22" i="2"/>
  <c r="O22" i="2" s="1"/>
  <c r="N18" i="2"/>
  <c r="O18" i="2" s="1"/>
  <c r="N13" i="2"/>
  <c r="O13" i="2" s="1"/>
  <c r="N9" i="2"/>
  <c r="O9" i="2" s="1"/>
  <c r="O44" i="2"/>
  <c r="O40" i="2"/>
  <c r="O36" i="2"/>
  <c r="O32" i="2"/>
  <c r="O28" i="2"/>
  <c r="O24" i="2"/>
  <c r="O20" i="2"/>
  <c r="O16" i="2"/>
  <c r="O11" i="2"/>
  <c r="O7" i="2"/>
  <c r="O8" i="2"/>
  <c r="N12" i="2"/>
  <c r="O14" i="2"/>
  <c r="O45" i="2"/>
  <c r="N14" i="2"/>
  <c r="O5" i="2"/>
  <c r="O46" i="2" l="1"/>
  <c r="O47" i="2"/>
</calcChain>
</file>

<file path=xl/sharedStrings.xml><?xml version="1.0" encoding="utf-8"?>
<sst xmlns="http://schemas.openxmlformats.org/spreadsheetml/2006/main" count="300" uniqueCount="168">
  <si>
    <t>JKL</t>
  </si>
  <si>
    <t xml:space="preserve">ATC </t>
  </si>
  <si>
    <t>оригинално паковање</t>
  </si>
  <si>
    <t>gastrorezistentna tableta</t>
  </si>
  <si>
    <t>tableta</t>
  </si>
  <si>
    <t>blister, 30 po 10 mg</t>
  </si>
  <si>
    <t>film tableta</t>
  </si>
  <si>
    <t>budesonid</t>
  </si>
  <si>
    <t>rastvor za injekciju</t>
  </si>
  <si>
    <t>A10BA02</t>
  </si>
  <si>
    <t>metformin</t>
  </si>
  <si>
    <t>blister, 30 po 500 mg</t>
  </si>
  <si>
    <t>blister, 30 po 1000 mg</t>
  </si>
  <si>
    <t>GLUCOPHAGE</t>
  </si>
  <si>
    <t>30 po 1000 mg</t>
  </si>
  <si>
    <t>Merck Sante S.A.S; Merck S.L.; Merck Healthcare KGaA;  Famar Lyon</t>
  </si>
  <si>
    <t>blister, 60 po 200 mg</t>
  </si>
  <si>
    <t>kapsula sa produženim oslobađanjem, tvrda</t>
  </si>
  <si>
    <t>tableta sa produženim oslobađanjem</t>
  </si>
  <si>
    <t>C07AB07</t>
  </si>
  <si>
    <t>bisoprolol</t>
  </si>
  <si>
    <t>blister, 30 po 1,25 mg</t>
  </si>
  <si>
    <t>Merck S.L; Merck KGaA&amp;Co.WERK SPITTAL; Merck KGaA</t>
  </si>
  <si>
    <t>CONCOR COR, 30 po 1,25 mg</t>
  </si>
  <si>
    <t>blister, 30 po 3,75 mg</t>
  </si>
  <si>
    <t>Merck S.L.; Merck KGaA &amp; Co. Werk Spittal; Merck KGaA</t>
  </si>
  <si>
    <t>CONCOR COR 30 po 3,75 mg</t>
  </si>
  <si>
    <t>C09AA05</t>
  </si>
  <si>
    <t>ramipril</t>
  </si>
  <si>
    <t>blister, 28 po 5 mg</t>
  </si>
  <si>
    <t>blister, 28 po 2,5mg</t>
  </si>
  <si>
    <t>Actavis LTD; Balkanpharma-Dupnitsa AD</t>
  </si>
  <si>
    <t>CORACE, 28 po 2,5mg</t>
  </si>
  <si>
    <t>blister, 28 po 5mg</t>
  </si>
  <si>
    <t>CORACE, 28 po 5mg</t>
  </si>
  <si>
    <t>C09BA05</t>
  </si>
  <si>
    <t>ramipril, hidrohlortiazid</t>
  </si>
  <si>
    <t>blister, 28 po (2,5mg+12,5mg)</t>
  </si>
  <si>
    <t>CORACE PLUS, 28 po (2,5mg+12,5mg)</t>
  </si>
  <si>
    <t>blister, 28 po (5mg+25mg)</t>
  </si>
  <si>
    <t>CORACE PLUS, 28 po (5mg+25mg)</t>
  </si>
  <si>
    <t>H01AC01</t>
  </si>
  <si>
    <t>somatropin</t>
  </si>
  <si>
    <t>uložak, 1 po 1.03 ml (5.83 mg/ml)</t>
  </si>
  <si>
    <t>Merck Serono S.P.A</t>
  </si>
  <si>
    <t>SAIZEN, 1 po 1.03 ml (5.83 mg/ml)</t>
  </si>
  <si>
    <t>uložak, 1 po 1.5 ml (8 mg/ml)</t>
  </si>
  <si>
    <t>SAIZEN, 1 po 1.5 ml (8 mg/ml)</t>
  </si>
  <si>
    <t>uložak, 1 po 2.5 ml (8 mg/ml)</t>
  </si>
  <si>
    <t>SAIZEN, 1 po 2.5 ml (8 mg/ml)</t>
  </si>
  <si>
    <t>H02AB02</t>
  </si>
  <si>
    <t>deksametazon</t>
  </si>
  <si>
    <t>Merck KGaA &amp; CO. Werk Spittal</t>
  </si>
  <si>
    <t>blister, 20 po 8 mg</t>
  </si>
  <si>
    <t>FORTECORTIN, 20 po 8 mg</t>
  </si>
  <si>
    <t>H03AA01</t>
  </si>
  <si>
    <t>levotiroksin natrijum</t>
  </si>
  <si>
    <t>EUTHYROX</t>
  </si>
  <si>
    <t xml:space="preserve"> 50 po 25 mcg</t>
  </si>
  <si>
    <t>Merck KGaA</t>
  </si>
  <si>
    <t>L02BA01</t>
  </si>
  <si>
    <t>tamoksifen</t>
  </si>
  <si>
    <t>blister, 60 po 500 mg</t>
  </si>
  <si>
    <t>R03AC13</t>
  </si>
  <si>
    <t>formoterol</t>
  </si>
  <si>
    <t>prašak za inhalaciju</t>
  </si>
  <si>
    <t>kontejner višedozni, 1 po 60 doza (4,5 mcg/doza)</t>
  </si>
  <si>
    <t>AstraZeneca AB</t>
  </si>
  <si>
    <t>OXIS TURBUHALER (4,5 mcg/doza)</t>
  </si>
  <si>
    <t>kontejner višedozni, 1 po 60 doza (9 mcg/doza)</t>
  </si>
  <si>
    <t>OXIS TURBUHALER (9 mcg/doza)</t>
  </si>
  <si>
    <t>suspenzija za inhalaciju pod pritiskom</t>
  </si>
  <si>
    <t>R03AK07</t>
  </si>
  <si>
    <t>formoterol, budesonid</t>
  </si>
  <si>
    <t>inhalator, 1 po 60 doza (4.5mcg/doza+80mcg/doza)</t>
  </si>
  <si>
    <t>SYMBICORT TURBUHALER (4.5mcg/doza+80mcg/doza)</t>
  </si>
  <si>
    <t>inhalator, 1 po 60 doza (4.5mcg/doza+160mcg/doza)</t>
  </si>
  <si>
    <t>SYMBICORT TURBUHALER (4.5mcg/doza+160mcg/doza)</t>
  </si>
  <si>
    <t>inhalator, 1 po 120 doza (4.5mcg/doza+160mcg/doza)</t>
  </si>
  <si>
    <t>SYMBICORT TURBUHALER_ (4.5mcg/doza+160mcg/doza)</t>
  </si>
  <si>
    <t>budesonid, formoterol</t>
  </si>
  <si>
    <t>inhaler, 1 po 60 doza (320 mcg + 9 mcg)</t>
  </si>
  <si>
    <t>SYMBICORT TURBUHALER(320 mcg + 9 mcg)</t>
  </si>
  <si>
    <t>R03BA02</t>
  </si>
  <si>
    <t>inhaler, 1 po 100 doza (200 mcg/doza)</t>
  </si>
  <si>
    <t>PULMICORT TURBUHALER (200 mcg/doza)</t>
  </si>
  <si>
    <t>suspenzija za raspršivanje</t>
  </si>
  <si>
    <t>ampula, 20 po 2 ml (0,25 mg/ml)</t>
  </si>
  <si>
    <t>PULMICORTl (0,25 mg/ml)</t>
  </si>
  <si>
    <t>ampula, 20 po 2 ml (0,5 mg/ml)</t>
  </si>
  <si>
    <t>PULMICORT (0,5 mg/ml)</t>
  </si>
  <si>
    <t>A02BC04</t>
  </si>
  <si>
    <t>rabeprazol</t>
  </si>
  <si>
    <t>blister, 14 po 10mg</t>
  </si>
  <si>
    <t>Balkanpharma-Dupnitsa AD; Adoc d.o.o. Beograd</t>
  </si>
  <si>
    <t>GASTROPRAZOL, 14 po 10mg</t>
  </si>
  <si>
    <t>blister, 14 po 20mg</t>
  </si>
  <si>
    <t>GASTROPRAZOL, 14 po 20mg</t>
  </si>
  <si>
    <t>Famar Lyon; Merck S.L.; Merck KGaA &amp; Co. WerK Spittal; Merck Sante S.A.S.; Merck KGaA</t>
  </si>
  <si>
    <t>GLUCOPHAGE,  60 po 500 mg</t>
  </si>
  <si>
    <t>GLUCOPHAGE, 30 po 500 mg</t>
  </si>
  <si>
    <t>blister, 30 po 750 mg</t>
  </si>
  <si>
    <t>Merck S.L; Merck Sante S.A.S; Merck KGaA; Famar  Lyon</t>
  </si>
  <si>
    <t>GLUCOPHAGE XR, 30 po 750 mg</t>
  </si>
  <si>
    <t>Merck Sante S.A.S; Merck KGaA;  Famar  Lyon</t>
  </si>
  <si>
    <t>GLUCOPHAGE XR, 30 po 1000 mg</t>
  </si>
  <si>
    <t>B01AC04</t>
  </si>
  <si>
    <t>klopidogrel</t>
  </si>
  <si>
    <t>blister, 28 po 75 mg</t>
  </si>
  <si>
    <t>CLOPICOR</t>
  </si>
  <si>
    <t>Actavis LTD</t>
  </si>
  <si>
    <t>C01BC04</t>
  </si>
  <si>
    <t>flekainid</t>
  </si>
  <si>
    <t>blister, 60 po 50 mg</t>
  </si>
  <si>
    <t xml:space="preserve">Laboratorios Liconsa S.A. </t>
  </si>
  <si>
    <t>FLEKANID, 60 po 50 mg</t>
  </si>
  <si>
    <t>blister, 60 po 100 mg</t>
  </si>
  <si>
    <t>FLEKANID, 60 po 100 mg</t>
  </si>
  <si>
    <t>FLEKANID, 60 po 200 mg</t>
  </si>
  <si>
    <t>C07AB12</t>
  </si>
  <si>
    <t>nebivolol</t>
  </si>
  <si>
    <t>NEBITOL</t>
  </si>
  <si>
    <t>Actavis Ltd; Balkanpharma-Dupnista AD</t>
  </si>
  <si>
    <t>C08CA02</t>
  </si>
  <si>
    <t>felodipin</t>
  </si>
  <si>
    <t>PLENDIL</t>
  </si>
  <si>
    <t>bočica plastična, 30 po 5 mg</t>
  </si>
  <si>
    <t>C09CA07</t>
  </si>
  <si>
    <t>telmisartan</t>
  </si>
  <si>
    <t>blister, 28 po 40mg</t>
  </si>
  <si>
    <t>TELMIPRES, 28 po 40mg</t>
  </si>
  <si>
    <t>blister, 28 po 80mg</t>
  </si>
  <si>
    <t>TELMIPRES, 28 po 80mg</t>
  </si>
  <si>
    <t>C09DA07</t>
  </si>
  <si>
    <t>telmisartan, hidrohlortiazid</t>
  </si>
  <si>
    <t>blister, 28 po 80mg+12,5mg</t>
  </si>
  <si>
    <t>TELMIPRES PLUS, 28 po 80mg+12,5mg</t>
  </si>
  <si>
    <t>NOLVADEX</t>
  </si>
  <si>
    <t>AstraZeneca UK Limited</t>
  </si>
  <si>
    <t>N07BB03</t>
  </si>
  <si>
    <t>akamprosat</t>
  </si>
  <si>
    <t>CAMPRAL</t>
  </si>
  <si>
    <t xml:space="preserve"> blister, 84 po 333 mg</t>
  </si>
  <si>
    <t>Merck S.L; Merck Sante S.A.S</t>
  </si>
  <si>
    <t xml:space="preserve"> inhalator pod pritiskom sa dozerom, 1 po 120 doza (4,5 mcg/doza + 160 mcg/doza)</t>
  </si>
  <si>
    <t>AstraZeneca Dunkerque Production Dunkerque</t>
  </si>
  <si>
    <t>SYMBICORT (4,5 mcg/doza + 160 mcg/doza)</t>
  </si>
  <si>
    <t>Фармацеутски облик</t>
  </si>
  <si>
    <t>Назив партије</t>
  </si>
  <si>
    <t>ИНН</t>
  </si>
  <si>
    <t>Редни бр. Партије</t>
  </si>
  <si>
    <t>Паковање и јачина лека</t>
  </si>
  <si>
    <t>Назив произвођача лека</t>
  </si>
  <si>
    <t>Јединица мере</t>
  </si>
  <si>
    <t>Jединична цена</t>
  </si>
  <si>
    <t>СТОПА ПДВ-а</t>
  </si>
  <si>
    <t>ИЗНОС ПДВ-А</t>
  </si>
  <si>
    <t>УКУПНА ВРЕДНОСТ ПОНУДЕ БЕЗ ПДВ-А</t>
  </si>
  <si>
    <t>УКУПНА ВРЕДНОСТ ПОНУДЕ СА ПДВ-ОМ</t>
  </si>
  <si>
    <t>4 mg</t>
  </si>
  <si>
    <t>FORTECORTIN, tableta blister, 20 po 4 mg</t>
  </si>
  <si>
    <t>P&amp;G HEALTH AUSTRIA GMBH &amp; CO. OG, Austrija</t>
  </si>
  <si>
    <t>Спецификација лекова са ценама: Аdoc d.o.o.</t>
  </si>
  <si>
    <t>Kоличина</t>
  </si>
  <si>
    <t xml:space="preserve">       ПРИЛОГ 1 УГОВОРА - СПЕЦИФИКАЦИЈА ЛЕКОВА СА ЦЕНАМА, ЗА ЛЕКОВЕ КОЈИ СЕ ИЗДАЈУ НА РЕЦЕПТ У ПОСТУПКУ ЈАВНЕ НАБАВКЕ ЛЕКОВИ СА ЛИСТЕ А И ЛИСТЕ А1 ЛИСТЕ ЛЕКОВА, ЈН БР. 404-1-110/23-14</t>
  </si>
  <si>
    <t>Вредност без ПДВ</t>
  </si>
  <si>
    <t>Износ ПДВ</t>
  </si>
  <si>
    <t>Вредност са 
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</si>
</sst>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4" x14ac:knownFonts="1">
    <font>
      <sz val="10"/>
      <color theme="1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5" fillId="0" borderId="0"/>
    <xf numFmtId="0" fontId="5" fillId="0" borderId="0"/>
    <xf numFmtId="0" fontId="7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8" fillId="0" borderId="0" xfId="0" applyFont="1"/>
    <xf numFmtId="16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164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2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 wrapText="1"/>
    </xf>
    <xf numFmtId="2" fontId="1" fillId="0" borderId="1" xfId="2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164" fontId="1" fillId="0" borderId="1" xfId="12" applyNumberFormat="1" applyFont="1" applyFill="1" applyBorder="1" applyAlignment="1">
      <alignment horizontal="center" vertical="center"/>
    </xf>
    <xf numFmtId="4" fontId="1" fillId="0" borderId="1" xfId="12" applyNumberFormat="1" applyFont="1" applyFill="1" applyBorder="1" applyAlignment="1">
      <alignment horizontal="center" vertical="center"/>
    </xf>
    <xf numFmtId="4" fontId="1" fillId="0" borderId="1" xfId="12" applyNumberFormat="1" applyFont="1" applyFill="1" applyBorder="1" applyAlignment="1">
      <alignment horizontal="center" vertical="center" wrapText="1"/>
    </xf>
    <xf numFmtId="49" fontId="1" fillId="0" borderId="1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2" xfId="13" applyFont="1" applyFill="1" applyBorder="1" applyAlignment="1">
      <alignment horizontal="right" vertical="center" wrapText="1"/>
    </xf>
    <xf numFmtId="0" fontId="10" fillId="0" borderId="3" xfId="13" applyFont="1" applyFill="1" applyBorder="1" applyAlignment="1">
      <alignment horizontal="right" vertical="center" wrapText="1"/>
    </xf>
    <xf numFmtId="0" fontId="10" fillId="0" borderId="4" xfId="13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/>
    <xf numFmtId="4" fontId="13" fillId="0" borderId="1" xfId="0" applyNumberFormat="1" applyFont="1" applyBorder="1" applyAlignment="1">
      <alignment horizontal="center" vertical="center"/>
    </xf>
  </cellXfs>
  <cellStyles count="14">
    <cellStyle name="Normal" xfId="0" builtinId="0"/>
    <cellStyle name="Normal 11" xfId="1" xr:uid="{00000000-0005-0000-0000-000001000000}"/>
    <cellStyle name="Normal 2" xfId="2" xr:uid="{00000000-0005-0000-0000-000002000000}"/>
    <cellStyle name="Normal 2 10" xfId="3" xr:uid="{00000000-0005-0000-0000-000003000000}"/>
    <cellStyle name="Normal 2 13" xfId="4" xr:uid="{00000000-0005-0000-0000-000004000000}"/>
    <cellStyle name="Normal 2 14" xfId="5" xr:uid="{00000000-0005-0000-0000-000005000000}"/>
    <cellStyle name="Normal 2 2" xfId="6" xr:uid="{00000000-0005-0000-0000-000006000000}"/>
    <cellStyle name="Normal 2 2 10" xfId="7" xr:uid="{00000000-0005-0000-0000-000007000000}"/>
    <cellStyle name="Normal 2 2 12" xfId="8" xr:uid="{00000000-0005-0000-0000-000008000000}"/>
    <cellStyle name="Normal 2 2 6" xfId="9" xr:uid="{00000000-0005-0000-0000-000009000000}"/>
    <cellStyle name="Normal 2 3" xfId="10" xr:uid="{00000000-0005-0000-0000-00000A000000}"/>
    <cellStyle name="Normal 3 4" xfId="13" xr:uid="{904D5844-9F21-4AE1-98DB-848FC2575D0B}"/>
    <cellStyle name="Normal 4" xfId="11" xr:uid="{00000000-0005-0000-0000-00000B000000}"/>
    <cellStyle name="Normal 7 4" xfId="12" xr:uid="{00000000-0005-0000-0000-00000C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D936-161C-4E45-9740-5F9F87F690B3}">
  <dimension ref="A1:O47"/>
  <sheetViews>
    <sheetView tabSelected="1" view="pageBreakPreview" zoomScaleNormal="100" zoomScaleSheetLayoutView="100" workbookViewId="0">
      <pane ySplit="4" topLeftCell="A35" activePane="bottomLeft" state="frozen"/>
      <selection activeCell="F1" sqref="F1"/>
      <selection pane="bottomLeft" activeCell="M8" sqref="M8"/>
    </sheetView>
  </sheetViews>
  <sheetFormatPr defaultColWidth="9.140625" defaultRowHeight="12.75" x14ac:dyDescent="0.2"/>
  <cols>
    <col min="1" max="1" width="8.7109375" style="11" customWidth="1"/>
    <col min="2" max="2" width="8.5703125" style="1" customWidth="1"/>
    <col min="3" max="3" width="8.85546875" style="2" customWidth="1"/>
    <col min="4" max="4" width="9.7109375" style="2" customWidth="1"/>
    <col min="5" max="5" width="11.42578125" style="2" customWidth="1"/>
    <col min="6" max="6" width="10.5703125" style="2" customWidth="1"/>
    <col min="7" max="7" width="13.5703125" style="2" customWidth="1"/>
    <col min="8" max="8" width="14.140625" style="2" customWidth="1"/>
    <col min="9" max="9" width="10.140625" style="2" customWidth="1"/>
    <col min="10" max="10" width="10.28515625" style="3" customWidth="1"/>
    <col min="11" max="11" width="11.28515625" style="11" customWidth="1"/>
    <col min="12" max="12" width="11.28515625" style="37" customWidth="1"/>
    <col min="13" max="13" width="7.7109375" style="4" customWidth="1"/>
    <col min="14" max="14" width="9.140625" style="11"/>
    <col min="15" max="15" width="18.42578125" style="11" customWidth="1"/>
    <col min="16" max="16384" width="9.140625" style="11"/>
  </cols>
  <sheetData>
    <row r="1" spans="1:15" ht="52.5" customHeight="1" x14ac:dyDescent="0.2">
      <c r="A1" s="42" t="s">
        <v>164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5" ht="24" customHeight="1" x14ac:dyDescent="0.2">
      <c r="A2" s="41" t="s">
        <v>162</v>
      </c>
      <c r="B2" s="41"/>
      <c r="C2" s="41"/>
      <c r="D2" s="41"/>
      <c r="E2" s="41"/>
      <c r="F2" s="41"/>
      <c r="G2" s="41"/>
      <c r="H2" s="11"/>
      <c r="I2" s="11"/>
      <c r="J2" s="11"/>
      <c r="M2" s="11"/>
    </row>
    <row r="3" spans="1:15" ht="22.5" customHeight="1" x14ac:dyDescent="0.2"/>
    <row r="4" spans="1:15" ht="33.75" x14ac:dyDescent="0.2">
      <c r="A4" s="6" t="s">
        <v>150</v>
      </c>
      <c r="B4" s="6" t="s">
        <v>0</v>
      </c>
      <c r="C4" s="7" t="s">
        <v>1</v>
      </c>
      <c r="D4" s="7" t="s">
        <v>149</v>
      </c>
      <c r="E4" s="8" t="s">
        <v>148</v>
      </c>
      <c r="F4" s="7" t="s">
        <v>147</v>
      </c>
      <c r="G4" s="7" t="s">
        <v>151</v>
      </c>
      <c r="H4" s="7" t="s">
        <v>152</v>
      </c>
      <c r="I4" s="8" t="s">
        <v>153</v>
      </c>
      <c r="J4" s="9" t="s">
        <v>154</v>
      </c>
      <c r="K4" s="10" t="s">
        <v>163</v>
      </c>
      <c r="L4" s="10" t="s">
        <v>165</v>
      </c>
      <c r="M4" s="10" t="s">
        <v>155</v>
      </c>
      <c r="N4" s="10" t="s">
        <v>166</v>
      </c>
      <c r="O4" s="10" t="s">
        <v>167</v>
      </c>
    </row>
    <row r="5" spans="1:15" ht="56.25" x14ac:dyDescent="0.2">
      <c r="A5" s="12">
        <v>65</v>
      </c>
      <c r="B5" s="13">
        <v>1043107</v>
      </c>
      <c r="C5" s="12" t="s">
        <v>9</v>
      </c>
      <c r="D5" s="12" t="s">
        <v>10</v>
      </c>
      <c r="E5" s="14" t="s">
        <v>13</v>
      </c>
      <c r="F5" s="12" t="s">
        <v>6</v>
      </c>
      <c r="G5" s="12" t="s">
        <v>14</v>
      </c>
      <c r="H5" s="12" t="s">
        <v>15</v>
      </c>
      <c r="I5" s="14" t="s">
        <v>2</v>
      </c>
      <c r="J5" s="15">
        <v>176.25</v>
      </c>
      <c r="K5" s="16"/>
      <c r="L5" s="43">
        <f>ROUND(J5*K5,2)</f>
        <v>0</v>
      </c>
      <c r="M5" s="18">
        <v>0.1</v>
      </c>
      <c r="N5" s="45">
        <f>L5*M5</f>
        <v>0</v>
      </c>
      <c r="O5" s="45">
        <f>L5+N5</f>
        <v>0</v>
      </c>
    </row>
    <row r="6" spans="1:15" ht="45" x14ac:dyDescent="0.2">
      <c r="A6" s="12">
        <v>144</v>
      </c>
      <c r="B6" s="19">
        <v>1107605</v>
      </c>
      <c r="C6" s="20" t="s">
        <v>19</v>
      </c>
      <c r="D6" s="20" t="s">
        <v>20</v>
      </c>
      <c r="E6" s="14" t="s">
        <v>23</v>
      </c>
      <c r="F6" s="20" t="s">
        <v>6</v>
      </c>
      <c r="G6" s="20" t="s">
        <v>21</v>
      </c>
      <c r="H6" s="20" t="s">
        <v>22</v>
      </c>
      <c r="I6" s="14" t="s">
        <v>2</v>
      </c>
      <c r="J6" s="15">
        <v>194.53</v>
      </c>
      <c r="K6" s="16"/>
      <c r="L6" s="43">
        <f t="shared" ref="L6:L44" si="0">ROUND(J6*K6,2)</f>
        <v>0</v>
      </c>
      <c r="M6" s="18">
        <v>0.1</v>
      </c>
      <c r="N6" s="45">
        <f t="shared" ref="N6:N44" si="1">L6*M6</f>
        <v>0</v>
      </c>
      <c r="O6" s="45">
        <f t="shared" ref="O6:O44" si="2">L6+N6</f>
        <v>0</v>
      </c>
    </row>
    <row r="7" spans="1:15" ht="45" x14ac:dyDescent="0.2">
      <c r="A7" s="12">
        <v>150</v>
      </c>
      <c r="B7" s="19">
        <v>1107606</v>
      </c>
      <c r="C7" s="20" t="s">
        <v>19</v>
      </c>
      <c r="D7" s="20" t="s">
        <v>20</v>
      </c>
      <c r="E7" s="14" t="s">
        <v>26</v>
      </c>
      <c r="F7" s="20" t="s">
        <v>6</v>
      </c>
      <c r="G7" s="20" t="s">
        <v>24</v>
      </c>
      <c r="H7" s="20" t="s">
        <v>25</v>
      </c>
      <c r="I7" s="14" t="s">
        <v>2</v>
      </c>
      <c r="J7" s="15">
        <v>307.76</v>
      </c>
      <c r="K7" s="16"/>
      <c r="L7" s="43">
        <f t="shared" si="0"/>
        <v>0</v>
      </c>
      <c r="M7" s="18">
        <v>0.1</v>
      </c>
      <c r="N7" s="45">
        <f t="shared" si="1"/>
        <v>0</v>
      </c>
      <c r="O7" s="45">
        <f t="shared" si="2"/>
        <v>0</v>
      </c>
    </row>
    <row r="8" spans="1:15" ht="33.75" x14ac:dyDescent="0.2">
      <c r="A8" s="12">
        <v>219</v>
      </c>
      <c r="B8" s="13">
        <v>1103026</v>
      </c>
      <c r="C8" s="21" t="s">
        <v>27</v>
      </c>
      <c r="D8" s="21" t="s">
        <v>28</v>
      </c>
      <c r="E8" s="14" t="s">
        <v>32</v>
      </c>
      <c r="F8" s="21" t="s">
        <v>4</v>
      </c>
      <c r="G8" s="21" t="s">
        <v>30</v>
      </c>
      <c r="H8" s="21" t="s">
        <v>31</v>
      </c>
      <c r="I8" s="14" t="s">
        <v>2</v>
      </c>
      <c r="J8" s="15">
        <v>108.10000000000001</v>
      </c>
      <c r="K8" s="16"/>
      <c r="L8" s="43">
        <f t="shared" si="0"/>
        <v>0</v>
      </c>
      <c r="M8" s="18">
        <v>0.1</v>
      </c>
      <c r="N8" s="45">
        <f t="shared" si="1"/>
        <v>0</v>
      </c>
      <c r="O8" s="45">
        <f t="shared" si="2"/>
        <v>0</v>
      </c>
    </row>
    <row r="9" spans="1:15" ht="33.75" x14ac:dyDescent="0.2">
      <c r="A9" s="12">
        <v>220</v>
      </c>
      <c r="B9" s="13">
        <v>1103025</v>
      </c>
      <c r="C9" s="12" t="s">
        <v>27</v>
      </c>
      <c r="D9" s="21" t="s">
        <v>28</v>
      </c>
      <c r="E9" s="14" t="s">
        <v>34</v>
      </c>
      <c r="F9" s="21" t="s">
        <v>4</v>
      </c>
      <c r="G9" s="21" t="s">
        <v>33</v>
      </c>
      <c r="H9" s="21" t="s">
        <v>31</v>
      </c>
      <c r="I9" s="14" t="s">
        <v>2</v>
      </c>
      <c r="J9" s="15">
        <v>188.29999999999998</v>
      </c>
      <c r="K9" s="16"/>
      <c r="L9" s="43">
        <f t="shared" si="0"/>
        <v>0</v>
      </c>
      <c r="M9" s="18">
        <v>0.1</v>
      </c>
      <c r="N9" s="45">
        <f t="shared" si="1"/>
        <v>0</v>
      </c>
      <c r="O9" s="45">
        <f t="shared" si="2"/>
        <v>0</v>
      </c>
    </row>
    <row r="10" spans="1:15" ht="45" x14ac:dyDescent="0.2">
      <c r="A10" s="12">
        <v>241</v>
      </c>
      <c r="B10" s="13">
        <v>1103028</v>
      </c>
      <c r="C10" s="21" t="s">
        <v>35</v>
      </c>
      <c r="D10" s="21" t="s">
        <v>36</v>
      </c>
      <c r="E10" s="14" t="s">
        <v>38</v>
      </c>
      <c r="F10" s="21" t="s">
        <v>4</v>
      </c>
      <c r="G10" s="21" t="s">
        <v>37</v>
      </c>
      <c r="H10" s="14" t="s">
        <v>31</v>
      </c>
      <c r="I10" s="14" t="s">
        <v>2</v>
      </c>
      <c r="J10" s="15">
        <v>131</v>
      </c>
      <c r="K10" s="16"/>
      <c r="L10" s="43">
        <f t="shared" si="0"/>
        <v>0</v>
      </c>
      <c r="M10" s="18">
        <v>0.1</v>
      </c>
      <c r="N10" s="45">
        <f t="shared" si="1"/>
        <v>0</v>
      </c>
      <c r="O10" s="45">
        <f t="shared" si="2"/>
        <v>0</v>
      </c>
    </row>
    <row r="11" spans="1:15" ht="33.75" x14ac:dyDescent="0.2">
      <c r="A11" s="12">
        <v>242</v>
      </c>
      <c r="B11" s="13">
        <v>1103027</v>
      </c>
      <c r="C11" s="21" t="s">
        <v>35</v>
      </c>
      <c r="D11" s="21" t="s">
        <v>36</v>
      </c>
      <c r="E11" s="14" t="s">
        <v>40</v>
      </c>
      <c r="F11" s="21" t="s">
        <v>4</v>
      </c>
      <c r="G11" s="21" t="s">
        <v>39</v>
      </c>
      <c r="H11" s="14" t="s">
        <v>31</v>
      </c>
      <c r="I11" s="14" t="s">
        <v>2</v>
      </c>
      <c r="J11" s="15">
        <v>159.19999999999999</v>
      </c>
      <c r="K11" s="16"/>
      <c r="L11" s="43">
        <f t="shared" si="0"/>
        <v>0</v>
      </c>
      <c r="M11" s="18">
        <v>0.1</v>
      </c>
      <c r="N11" s="45">
        <f t="shared" si="1"/>
        <v>0</v>
      </c>
      <c r="O11" s="45">
        <f t="shared" si="2"/>
        <v>0</v>
      </c>
    </row>
    <row r="12" spans="1:15" ht="33.75" x14ac:dyDescent="0.2">
      <c r="A12" s="12">
        <v>324</v>
      </c>
      <c r="B12" s="13">
        <v>44100</v>
      </c>
      <c r="C12" s="21" t="s">
        <v>41</v>
      </c>
      <c r="D12" s="21" t="s">
        <v>42</v>
      </c>
      <c r="E12" s="14" t="s">
        <v>45</v>
      </c>
      <c r="F12" s="21" t="s">
        <v>8</v>
      </c>
      <c r="G12" s="21" t="s">
        <v>43</v>
      </c>
      <c r="H12" s="21" t="s">
        <v>44</v>
      </c>
      <c r="I12" s="14" t="s">
        <v>2</v>
      </c>
      <c r="J12" s="15">
        <v>13505.1</v>
      </c>
      <c r="K12" s="16"/>
      <c r="L12" s="43">
        <f t="shared" si="0"/>
        <v>0</v>
      </c>
      <c r="M12" s="18">
        <v>0.1</v>
      </c>
      <c r="N12" s="45">
        <f t="shared" si="1"/>
        <v>0</v>
      </c>
      <c r="O12" s="45">
        <f t="shared" si="2"/>
        <v>0</v>
      </c>
    </row>
    <row r="13" spans="1:15" ht="33.75" x14ac:dyDescent="0.2">
      <c r="A13" s="12">
        <v>325</v>
      </c>
      <c r="B13" s="13">
        <v>44101</v>
      </c>
      <c r="C13" s="21" t="s">
        <v>41</v>
      </c>
      <c r="D13" s="21" t="s">
        <v>42</v>
      </c>
      <c r="E13" s="14" t="s">
        <v>47</v>
      </c>
      <c r="F13" s="21" t="s">
        <v>8</v>
      </c>
      <c r="G13" s="21" t="s">
        <v>46</v>
      </c>
      <c r="H13" s="21" t="s">
        <v>44</v>
      </c>
      <c r="I13" s="14" t="s">
        <v>2</v>
      </c>
      <c r="J13" s="15">
        <v>27010.3</v>
      </c>
      <c r="K13" s="16"/>
      <c r="L13" s="43">
        <f t="shared" si="0"/>
        <v>0</v>
      </c>
      <c r="M13" s="18">
        <v>0.1</v>
      </c>
      <c r="N13" s="45">
        <f t="shared" si="1"/>
        <v>0</v>
      </c>
      <c r="O13" s="45">
        <f t="shared" si="2"/>
        <v>0</v>
      </c>
    </row>
    <row r="14" spans="1:15" ht="33.75" x14ac:dyDescent="0.2">
      <c r="A14" s="12">
        <v>326</v>
      </c>
      <c r="B14" s="13">
        <v>44102</v>
      </c>
      <c r="C14" s="21" t="s">
        <v>41</v>
      </c>
      <c r="D14" s="21" t="s">
        <v>42</v>
      </c>
      <c r="E14" s="14" t="s">
        <v>49</v>
      </c>
      <c r="F14" s="21" t="s">
        <v>8</v>
      </c>
      <c r="G14" s="21" t="s">
        <v>48</v>
      </c>
      <c r="H14" s="21" t="s">
        <v>44</v>
      </c>
      <c r="I14" s="14" t="s">
        <v>2</v>
      </c>
      <c r="J14" s="15">
        <v>42040.9</v>
      </c>
      <c r="K14" s="16"/>
      <c r="L14" s="43">
        <f t="shared" si="0"/>
        <v>0</v>
      </c>
      <c r="M14" s="18">
        <v>0.1</v>
      </c>
      <c r="N14" s="45">
        <f t="shared" si="1"/>
        <v>0</v>
      </c>
      <c r="O14" s="45">
        <f t="shared" si="2"/>
        <v>0</v>
      </c>
    </row>
    <row r="15" spans="1:15" ht="33.75" x14ac:dyDescent="0.2">
      <c r="A15" s="12">
        <v>332</v>
      </c>
      <c r="B15" s="22">
        <v>1047144</v>
      </c>
      <c r="C15" s="23" t="s">
        <v>50</v>
      </c>
      <c r="D15" s="23" t="s">
        <v>51</v>
      </c>
      <c r="E15" s="14" t="s">
        <v>160</v>
      </c>
      <c r="F15" s="23" t="s">
        <v>4</v>
      </c>
      <c r="G15" s="23" t="s">
        <v>159</v>
      </c>
      <c r="H15" s="14" t="s">
        <v>161</v>
      </c>
      <c r="I15" s="14" t="s">
        <v>2</v>
      </c>
      <c r="J15" s="15">
        <v>1239.9000000000001</v>
      </c>
      <c r="K15" s="16"/>
      <c r="L15" s="43">
        <f t="shared" si="0"/>
        <v>0</v>
      </c>
      <c r="M15" s="18">
        <v>0.1</v>
      </c>
      <c r="N15" s="45">
        <f t="shared" si="1"/>
        <v>0</v>
      </c>
      <c r="O15" s="45">
        <f t="shared" si="2"/>
        <v>0</v>
      </c>
    </row>
    <row r="16" spans="1:15" ht="22.5" x14ac:dyDescent="0.2">
      <c r="A16" s="12">
        <v>333</v>
      </c>
      <c r="B16" s="22">
        <v>1047145</v>
      </c>
      <c r="C16" s="23" t="s">
        <v>50</v>
      </c>
      <c r="D16" s="23" t="s">
        <v>51</v>
      </c>
      <c r="E16" s="14" t="s">
        <v>54</v>
      </c>
      <c r="F16" s="23" t="s">
        <v>4</v>
      </c>
      <c r="G16" s="23" t="s">
        <v>53</v>
      </c>
      <c r="H16" s="14" t="s">
        <v>52</v>
      </c>
      <c r="I16" s="14" t="s">
        <v>2</v>
      </c>
      <c r="J16" s="15">
        <v>1929.8</v>
      </c>
      <c r="K16" s="16"/>
      <c r="L16" s="43">
        <f t="shared" si="0"/>
        <v>0</v>
      </c>
      <c r="M16" s="18">
        <v>0.1</v>
      </c>
      <c r="N16" s="45">
        <f t="shared" si="1"/>
        <v>0</v>
      </c>
      <c r="O16" s="45">
        <f t="shared" si="2"/>
        <v>0</v>
      </c>
    </row>
    <row r="17" spans="1:15" ht="22.5" x14ac:dyDescent="0.2">
      <c r="A17" s="12">
        <v>339</v>
      </c>
      <c r="B17" s="13">
        <v>1040230</v>
      </c>
      <c r="C17" s="12" t="s">
        <v>55</v>
      </c>
      <c r="D17" s="12" t="s">
        <v>56</v>
      </c>
      <c r="E17" s="14" t="s">
        <v>57</v>
      </c>
      <c r="F17" s="12" t="s">
        <v>4</v>
      </c>
      <c r="G17" s="12" t="s">
        <v>58</v>
      </c>
      <c r="H17" s="12" t="s">
        <v>59</v>
      </c>
      <c r="I17" s="14" t="s">
        <v>2</v>
      </c>
      <c r="J17" s="15">
        <v>99.59</v>
      </c>
      <c r="K17" s="16"/>
      <c r="L17" s="43">
        <f t="shared" si="0"/>
        <v>0</v>
      </c>
      <c r="M17" s="18">
        <v>0.1</v>
      </c>
      <c r="N17" s="45">
        <f t="shared" si="1"/>
        <v>0</v>
      </c>
      <c r="O17" s="45">
        <f t="shared" si="2"/>
        <v>0</v>
      </c>
    </row>
    <row r="18" spans="1:15" ht="45" x14ac:dyDescent="0.2">
      <c r="A18" s="12">
        <v>719</v>
      </c>
      <c r="B18" s="13">
        <v>7114162</v>
      </c>
      <c r="C18" s="12" t="s">
        <v>63</v>
      </c>
      <c r="D18" s="12" t="s">
        <v>64</v>
      </c>
      <c r="E18" s="14" t="s">
        <v>68</v>
      </c>
      <c r="F18" s="12" t="s">
        <v>65</v>
      </c>
      <c r="G18" s="12" t="s">
        <v>66</v>
      </c>
      <c r="H18" s="12" t="s">
        <v>67</v>
      </c>
      <c r="I18" s="14" t="s">
        <v>2</v>
      </c>
      <c r="J18" s="15">
        <v>1106.49</v>
      </c>
      <c r="K18" s="16"/>
      <c r="L18" s="43">
        <f t="shared" si="0"/>
        <v>0</v>
      </c>
      <c r="M18" s="18">
        <v>0.1</v>
      </c>
      <c r="N18" s="45">
        <f t="shared" si="1"/>
        <v>0</v>
      </c>
      <c r="O18" s="45">
        <f t="shared" si="2"/>
        <v>0</v>
      </c>
    </row>
    <row r="19" spans="1:15" ht="45" x14ac:dyDescent="0.2">
      <c r="A19" s="12">
        <v>720</v>
      </c>
      <c r="B19" s="13">
        <v>7114163</v>
      </c>
      <c r="C19" s="12" t="s">
        <v>63</v>
      </c>
      <c r="D19" s="12" t="s">
        <v>64</v>
      </c>
      <c r="E19" s="14" t="s">
        <v>70</v>
      </c>
      <c r="F19" s="12" t="s">
        <v>65</v>
      </c>
      <c r="G19" s="12" t="s">
        <v>69</v>
      </c>
      <c r="H19" s="12" t="s">
        <v>67</v>
      </c>
      <c r="I19" s="14" t="s">
        <v>2</v>
      </c>
      <c r="J19" s="15">
        <v>1733.98</v>
      </c>
      <c r="K19" s="16"/>
      <c r="L19" s="43">
        <f t="shared" si="0"/>
        <v>0</v>
      </c>
      <c r="M19" s="18">
        <v>0.1</v>
      </c>
      <c r="N19" s="45">
        <f t="shared" si="1"/>
        <v>0</v>
      </c>
      <c r="O19" s="45">
        <f t="shared" si="2"/>
        <v>0</v>
      </c>
    </row>
    <row r="20" spans="1:15" ht="45" x14ac:dyDescent="0.2">
      <c r="A20" s="12">
        <v>733</v>
      </c>
      <c r="B20" s="13">
        <v>7114710</v>
      </c>
      <c r="C20" s="12" t="s">
        <v>72</v>
      </c>
      <c r="D20" s="12" t="s">
        <v>73</v>
      </c>
      <c r="E20" s="14" t="s">
        <v>75</v>
      </c>
      <c r="F20" s="12" t="s">
        <v>65</v>
      </c>
      <c r="G20" s="12" t="s">
        <v>74</v>
      </c>
      <c r="H20" s="12" t="s">
        <v>67</v>
      </c>
      <c r="I20" s="14" t="s">
        <v>2</v>
      </c>
      <c r="J20" s="15">
        <v>1482.25</v>
      </c>
      <c r="K20" s="16"/>
      <c r="L20" s="43">
        <f t="shared" si="0"/>
        <v>0</v>
      </c>
      <c r="M20" s="18">
        <v>0.1</v>
      </c>
      <c r="N20" s="45">
        <f t="shared" si="1"/>
        <v>0</v>
      </c>
      <c r="O20" s="45">
        <f t="shared" si="2"/>
        <v>0</v>
      </c>
    </row>
    <row r="21" spans="1:15" ht="45" x14ac:dyDescent="0.2">
      <c r="A21" s="12">
        <v>734</v>
      </c>
      <c r="B21" s="13">
        <v>7114711</v>
      </c>
      <c r="C21" s="12" t="s">
        <v>72</v>
      </c>
      <c r="D21" s="12" t="s">
        <v>73</v>
      </c>
      <c r="E21" s="14" t="s">
        <v>77</v>
      </c>
      <c r="F21" s="12" t="s">
        <v>65</v>
      </c>
      <c r="G21" s="12" t="s">
        <v>76</v>
      </c>
      <c r="H21" s="12" t="s">
        <v>67</v>
      </c>
      <c r="I21" s="14" t="s">
        <v>2</v>
      </c>
      <c r="J21" s="15">
        <v>1362.59</v>
      </c>
      <c r="K21" s="16"/>
      <c r="L21" s="43">
        <f t="shared" si="0"/>
        <v>0</v>
      </c>
      <c r="M21" s="18">
        <v>0.1</v>
      </c>
      <c r="N21" s="45">
        <f t="shared" si="1"/>
        <v>0</v>
      </c>
      <c r="O21" s="45">
        <f t="shared" si="2"/>
        <v>0</v>
      </c>
    </row>
    <row r="22" spans="1:15" ht="56.25" x14ac:dyDescent="0.2">
      <c r="A22" s="12">
        <v>735</v>
      </c>
      <c r="B22" s="13">
        <v>7114610</v>
      </c>
      <c r="C22" s="12" t="s">
        <v>72</v>
      </c>
      <c r="D22" s="12" t="s">
        <v>73</v>
      </c>
      <c r="E22" s="14" t="s">
        <v>79</v>
      </c>
      <c r="F22" s="12" t="s">
        <v>65</v>
      </c>
      <c r="G22" s="12" t="s">
        <v>78</v>
      </c>
      <c r="H22" s="12" t="s">
        <v>67</v>
      </c>
      <c r="I22" s="14" t="s">
        <v>2</v>
      </c>
      <c r="J22" s="15">
        <v>2725.29</v>
      </c>
      <c r="K22" s="16"/>
      <c r="L22" s="43">
        <f t="shared" si="0"/>
        <v>0</v>
      </c>
      <c r="M22" s="18">
        <v>0.1</v>
      </c>
      <c r="N22" s="45">
        <f t="shared" si="1"/>
        <v>0</v>
      </c>
      <c r="O22" s="45">
        <f t="shared" si="2"/>
        <v>0</v>
      </c>
    </row>
    <row r="23" spans="1:15" ht="45" x14ac:dyDescent="0.2">
      <c r="A23" s="12">
        <v>736</v>
      </c>
      <c r="B23" s="13">
        <v>7114712</v>
      </c>
      <c r="C23" s="12" t="s">
        <v>72</v>
      </c>
      <c r="D23" s="12" t="s">
        <v>80</v>
      </c>
      <c r="E23" s="14" t="s">
        <v>82</v>
      </c>
      <c r="F23" s="12" t="s">
        <v>65</v>
      </c>
      <c r="G23" s="12" t="s">
        <v>81</v>
      </c>
      <c r="H23" s="12" t="s">
        <v>67</v>
      </c>
      <c r="I23" s="14" t="s">
        <v>2</v>
      </c>
      <c r="J23" s="15">
        <v>2830.9299999999994</v>
      </c>
      <c r="K23" s="16"/>
      <c r="L23" s="43">
        <f t="shared" si="0"/>
        <v>0</v>
      </c>
      <c r="M23" s="18">
        <v>0.1</v>
      </c>
      <c r="N23" s="45">
        <f t="shared" si="1"/>
        <v>0</v>
      </c>
      <c r="O23" s="45">
        <f t="shared" si="2"/>
        <v>0</v>
      </c>
    </row>
    <row r="24" spans="1:15" ht="45" x14ac:dyDescent="0.2">
      <c r="A24" s="12">
        <v>743</v>
      </c>
      <c r="B24" s="13">
        <v>7114572</v>
      </c>
      <c r="C24" s="12" t="s">
        <v>83</v>
      </c>
      <c r="D24" s="12" t="s">
        <v>7</v>
      </c>
      <c r="E24" s="14" t="s">
        <v>85</v>
      </c>
      <c r="F24" s="12" t="s">
        <v>65</v>
      </c>
      <c r="G24" s="12" t="s">
        <v>84</v>
      </c>
      <c r="H24" s="12" t="s">
        <v>67</v>
      </c>
      <c r="I24" s="14" t="s">
        <v>2</v>
      </c>
      <c r="J24" s="15">
        <v>681.94</v>
      </c>
      <c r="K24" s="16"/>
      <c r="L24" s="43">
        <f t="shared" si="0"/>
        <v>0</v>
      </c>
      <c r="M24" s="18">
        <v>0.1</v>
      </c>
      <c r="N24" s="45">
        <f t="shared" si="1"/>
        <v>0</v>
      </c>
      <c r="O24" s="45">
        <f t="shared" si="2"/>
        <v>0</v>
      </c>
    </row>
    <row r="25" spans="1:15" ht="22.5" x14ac:dyDescent="0.2">
      <c r="A25" s="12">
        <v>744</v>
      </c>
      <c r="B25" s="13">
        <v>7114576</v>
      </c>
      <c r="C25" s="12" t="s">
        <v>83</v>
      </c>
      <c r="D25" s="12" t="s">
        <v>7</v>
      </c>
      <c r="E25" s="14" t="s">
        <v>88</v>
      </c>
      <c r="F25" s="12" t="s">
        <v>86</v>
      </c>
      <c r="G25" s="12" t="s">
        <v>87</v>
      </c>
      <c r="H25" s="12" t="s">
        <v>67</v>
      </c>
      <c r="I25" s="14" t="s">
        <v>2</v>
      </c>
      <c r="J25" s="15">
        <v>1185.4000000000001</v>
      </c>
      <c r="K25" s="16"/>
      <c r="L25" s="43">
        <f t="shared" si="0"/>
        <v>0</v>
      </c>
      <c r="M25" s="18">
        <v>0.1</v>
      </c>
      <c r="N25" s="45">
        <f t="shared" si="1"/>
        <v>0</v>
      </c>
      <c r="O25" s="45">
        <f t="shared" si="2"/>
        <v>0</v>
      </c>
    </row>
    <row r="26" spans="1:15" ht="22.5" x14ac:dyDescent="0.2">
      <c r="A26" s="12">
        <v>745</v>
      </c>
      <c r="B26" s="13">
        <v>7114577</v>
      </c>
      <c r="C26" s="12" t="s">
        <v>83</v>
      </c>
      <c r="D26" s="12" t="s">
        <v>7</v>
      </c>
      <c r="E26" s="14" t="s">
        <v>90</v>
      </c>
      <c r="F26" s="12" t="s">
        <v>86</v>
      </c>
      <c r="G26" s="12" t="s">
        <v>89</v>
      </c>
      <c r="H26" s="12" t="s">
        <v>67</v>
      </c>
      <c r="I26" s="14" t="s">
        <v>2</v>
      </c>
      <c r="J26" s="15">
        <v>1567.52</v>
      </c>
      <c r="K26" s="16"/>
      <c r="L26" s="43">
        <f t="shared" si="0"/>
        <v>0</v>
      </c>
      <c r="M26" s="18">
        <v>0.1</v>
      </c>
      <c r="N26" s="45">
        <f t="shared" si="1"/>
        <v>0</v>
      </c>
      <c r="O26" s="45">
        <f t="shared" si="2"/>
        <v>0</v>
      </c>
    </row>
    <row r="27" spans="1:15" ht="45" x14ac:dyDescent="0.2">
      <c r="A27" s="12">
        <v>816</v>
      </c>
      <c r="B27" s="24">
        <v>1122764</v>
      </c>
      <c r="C27" s="25" t="s">
        <v>91</v>
      </c>
      <c r="D27" s="26" t="s">
        <v>92</v>
      </c>
      <c r="E27" s="14" t="s">
        <v>95</v>
      </c>
      <c r="F27" s="25" t="s">
        <v>3</v>
      </c>
      <c r="G27" s="26" t="s">
        <v>93</v>
      </c>
      <c r="H27" s="26" t="s">
        <v>94</v>
      </c>
      <c r="I27" s="14" t="s">
        <v>2</v>
      </c>
      <c r="J27" s="27">
        <v>218.89999999999998</v>
      </c>
      <c r="K27" s="16"/>
      <c r="L27" s="43">
        <f t="shared" si="0"/>
        <v>0</v>
      </c>
      <c r="M27" s="18">
        <v>0.1</v>
      </c>
      <c r="N27" s="45">
        <f t="shared" si="1"/>
        <v>0</v>
      </c>
      <c r="O27" s="45">
        <f t="shared" si="2"/>
        <v>0</v>
      </c>
    </row>
    <row r="28" spans="1:15" ht="45" x14ac:dyDescent="0.2">
      <c r="A28" s="12">
        <v>817</v>
      </c>
      <c r="B28" s="24">
        <v>1122765</v>
      </c>
      <c r="C28" s="25" t="s">
        <v>91</v>
      </c>
      <c r="D28" s="26" t="s">
        <v>92</v>
      </c>
      <c r="E28" s="14" t="s">
        <v>97</v>
      </c>
      <c r="F28" s="25" t="s">
        <v>3</v>
      </c>
      <c r="G28" s="26" t="s">
        <v>96</v>
      </c>
      <c r="H28" s="26" t="s">
        <v>94</v>
      </c>
      <c r="I28" s="14" t="s">
        <v>2</v>
      </c>
      <c r="J28" s="27">
        <v>339.1</v>
      </c>
      <c r="K28" s="16"/>
      <c r="L28" s="43">
        <f t="shared" si="0"/>
        <v>0</v>
      </c>
      <c r="M28" s="18">
        <v>0.1</v>
      </c>
      <c r="N28" s="45">
        <f t="shared" si="1"/>
        <v>0</v>
      </c>
      <c r="O28" s="45">
        <f t="shared" si="2"/>
        <v>0</v>
      </c>
    </row>
    <row r="29" spans="1:15" ht="67.5" x14ac:dyDescent="0.2">
      <c r="A29" s="12">
        <v>833</v>
      </c>
      <c r="B29" s="28">
        <v>1043005</v>
      </c>
      <c r="C29" s="14" t="s">
        <v>9</v>
      </c>
      <c r="D29" s="14" t="s">
        <v>10</v>
      </c>
      <c r="E29" s="14" t="s">
        <v>99</v>
      </c>
      <c r="F29" s="14" t="s">
        <v>6</v>
      </c>
      <c r="G29" s="14" t="s">
        <v>62</v>
      </c>
      <c r="H29" s="14" t="s">
        <v>98</v>
      </c>
      <c r="I29" s="14" t="s">
        <v>2</v>
      </c>
      <c r="J29" s="17">
        <v>187.32</v>
      </c>
      <c r="K29" s="16"/>
      <c r="L29" s="43">
        <f t="shared" si="0"/>
        <v>0</v>
      </c>
      <c r="M29" s="18">
        <v>0.1</v>
      </c>
      <c r="N29" s="45">
        <f t="shared" si="1"/>
        <v>0</v>
      </c>
      <c r="O29" s="45">
        <f t="shared" si="2"/>
        <v>0</v>
      </c>
    </row>
    <row r="30" spans="1:15" ht="67.5" x14ac:dyDescent="0.2">
      <c r="A30" s="12">
        <v>834</v>
      </c>
      <c r="B30" s="28">
        <v>1043003</v>
      </c>
      <c r="C30" s="14" t="s">
        <v>9</v>
      </c>
      <c r="D30" s="14" t="s">
        <v>10</v>
      </c>
      <c r="E30" s="14" t="s">
        <v>100</v>
      </c>
      <c r="F30" s="14" t="s">
        <v>6</v>
      </c>
      <c r="G30" s="14" t="s">
        <v>11</v>
      </c>
      <c r="H30" s="14" t="s">
        <v>98</v>
      </c>
      <c r="I30" s="14" t="s">
        <v>2</v>
      </c>
      <c r="J30" s="17">
        <v>93.66</v>
      </c>
      <c r="K30" s="16"/>
      <c r="L30" s="43">
        <f t="shared" si="0"/>
        <v>0</v>
      </c>
      <c r="M30" s="18">
        <v>0.1</v>
      </c>
      <c r="N30" s="45">
        <f t="shared" si="1"/>
        <v>0</v>
      </c>
      <c r="O30" s="45">
        <f t="shared" si="2"/>
        <v>0</v>
      </c>
    </row>
    <row r="31" spans="1:15" ht="45" x14ac:dyDescent="0.2">
      <c r="A31" s="12">
        <v>835</v>
      </c>
      <c r="B31" s="28">
        <v>1043001</v>
      </c>
      <c r="C31" s="14" t="s">
        <v>9</v>
      </c>
      <c r="D31" s="14" t="s">
        <v>10</v>
      </c>
      <c r="E31" s="14" t="s">
        <v>103</v>
      </c>
      <c r="F31" s="14" t="s">
        <v>18</v>
      </c>
      <c r="G31" s="14" t="s">
        <v>101</v>
      </c>
      <c r="H31" s="14" t="s">
        <v>102</v>
      </c>
      <c r="I31" s="14" t="s">
        <v>2</v>
      </c>
      <c r="J31" s="29">
        <v>245.51</v>
      </c>
      <c r="K31" s="16"/>
      <c r="L31" s="43">
        <f t="shared" si="0"/>
        <v>0</v>
      </c>
      <c r="M31" s="18">
        <v>0.1</v>
      </c>
      <c r="N31" s="45">
        <f t="shared" si="1"/>
        <v>0</v>
      </c>
      <c r="O31" s="45">
        <f t="shared" si="2"/>
        <v>0</v>
      </c>
    </row>
    <row r="32" spans="1:15" ht="45" x14ac:dyDescent="0.2">
      <c r="A32" s="12">
        <v>836</v>
      </c>
      <c r="B32" s="28">
        <v>1043000</v>
      </c>
      <c r="C32" s="14" t="s">
        <v>9</v>
      </c>
      <c r="D32" s="14" t="s">
        <v>10</v>
      </c>
      <c r="E32" s="14" t="s">
        <v>105</v>
      </c>
      <c r="F32" s="14" t="s">
        <v>18</v>
      </c>
      <c r="G32" s="14" t="s">
        <v>12</v>
      </c>
      <c r="H32" s="14" t="s">
        <v>104</v>
      </c>
      <c r="I32" s="14" t="s">
        <v>2</v>
      </c>
      <c r="J32" s="29">
        <v>325.24</v>
      </c>
      <c r="K32" s="16"/>
      <c r="L32" s="43">
        <f t="shared" si="0"/>
        <v>0</v>
      </c>
      <c r="M32" s="18">
        <v>0.1</v>
      </c>
      <c r="N32" s="45">
        <f t="shared" si="1"/>
        <v>0</v>
      </c>
      <c r="O32" s="45">
        <f t="shared" si="2"/>
        <v>0</v>
      </c>
    </row>
    <row r="33" spans="1:15" ht="22.5" x14ac:dyDescent="0.2">
      <c r="A33" s="12">
        <v>853</v>
      </c>
      <c r="B33" s="28">
        <v>1068030</v>
      </c>
      <c r="C33" s="14" t="s">
        <v>106</v>
      </c>
      <c r="D33" s="14" t="s">
        <v>107</v>
      </c>
      <c r="E33" s="14" t="s">
        <v>109</v>
      </c>
      <c r="F33" s="14" t="s">
        <v>6</v>
      </c>
      <c r="G33" s="14" t="s">
        <v>108</v>
      </c>
      <c r="H33" s="14" t="s">
        <v>110</v>
      </c>
      <c r="I33" s="14" t="s">
        <v>2</v>
      </c>
      <c r="J33" s="29">
        <v>492.20000000000005</v>
      </c>
      <c r="K33" s="16"/>
      <c r="L33" s="43">
        <f t="shared" si="0"/>
        <v>0</v>
      </c>
      <c r="M33" s="18">
        <v>0.1</v>
      </c>
      <c r="N33" s="45">
        <f t="shared" si="1"/>
        <v>0</v>
      </c>
      <c r="O33" s="45">
        <f t="shared" si="2"/>
        <v>0</v>
      </c>
    </row>
    <row r="34" spans="1:15" ht="45" x14ac:dyDescent="0.2">
      <c r="A34" s="12">
        <v>857</v>
      </c>
      <c r="B34" s="28">
        <v>1101422</v>
      </c>
      <c r="C34" s="14" t="s">
        <v>111</v>
      </c>
      <c r="D34" s="14" t="s">
        <v>112</v>
      </c>
      <c r="E34" s="14" t="s">
        <v>115</v>
      </c>
      <c r="F34" s="14" t="s">
        <v>17</v>
      </c>
      <c r="G34" s="14" t="s">
        <v>113</v>
      </c>
      <c r="H34" s="14" t="s">
        <v>114</v>
      </c>
      <c r="I34" s="14" t="s">
        <v>2</v>
      </c>
      <c r="J34" s="29">
        <v>723.59999999999991</v>
      </c>
      <c r="K34" s="16"/>
      <c r="L34" s="43">
        <f t="shared" si="0"/>
        <v>0</v>
      </c>
      <c r="M34" s="18">
        <v>0.1</v>
      </c>
      <c r="N34" s="45">
        <f t="shared" si="1"/>
        <v>0</v>
      </c>
      <c r="O34" s="45">
        <f t="shared" si="2"/>
        <v>0</v>
      </c>
    </row>
    <row r="35" spans="1:15" ht="45" x14ac:dyDescent="0.2">
      <c r="A35" s="12">
        <v>858</v>
      </c>
      <c r="B35" s="28">
        <v>1101423</v>
      </c>
      <c r="C35" s="14" t="s">
        <v>111</v>
      </c>
      <c r="D35" s="14" t="s">
        <v>112</v>
      </c>
      <c r="E35" s="14" t="s">
        <v>117</v>
      </c>
      <c r="F35" s="14" t="s">
        <v>17</v>
      </c>
      <c r="G35" s="14" t="s">
        <v>116</v>
      </c>
      <c r="H35" s="14" t="s">
        <v>114</v>
      </c>
      <c r="I35" s="14" t="s">
        <v>2</v>
      </c>
      <c r="J35" s="29">
        <v>1207.3</v>
      </c>
      <c r="K35" s="16"/>
      <c r="L35" s="43">
        <f t="shared" si="0"/>
        <v>0</v>
      </c>
      <c r="M35" s="18">
        <v>0.1</v>
      </c>
      <c r="N35" s="45">
        <f t="shared" si="1"/>
        <v>0</v>
      </c>
      <c r="O35" s="45">
        <f t="shared" si="2"/>
        <v>0</v>
      </c>
    </row>
    <row r="36" spans="1:15" ht="45" x14ac:dyDescent="0.2">
      <c r="A36" s="12">
        <v>859</v>
      </c>
      <c r="B36" s="28">
        <v>1101425</v>
      </c>
      <c r="C36" s="14" t="s">
        <v>111</v>
      </c>
      <c r="D36" s="14" t="s">
        <v>112</v>
      </c>
      <c r="E36" s="14" t="s">
        <v>118</v>
      </c>
      <c r="F36" s="14" t="s">
        <v>17</v>
      </c>
      <c r="G36" s="14" t="s">
        <v>16</v>
      </c>
      <c r="H36" s="14" t="s">
        <v>114</v>
      </c>
      <c r="I36" s="14" t="s">
        <v>2</v>
      </c>
      <c r="J36" s="29">
        <v>2896.3999999999996</v>
      </c>
      <c r="K36" s="16"/>
      <c r="L36" s="43">
        <f t="shared" si="0"/>
        <v>0</v>
      </c>
      <c r="M36" s="18">
        <v>0.1</v>
      </c>
      <c r="N36" s="45">
        <f t="shared" si="1"/>
        <v>0</v>
      </c>
      <c r="O36" s="45">
        <f t="shared" si="2"/>
        <v>0</v>
      </c>
    </row>
    <row r="37" spans="1:15" ht="33.75" x14ac:dyDescent="0.2">
      <c r="A37" s="12">
        <v>897</v>
      </c>
      <c r="B37" s="30">
        <v>1107301</v>
      </c>
      <c r="C37" s="26" t="s">
        <v>119</v>
      </c>
      <c r="D37" s="26" t="s">
        <v>120</v>
      </c>
      <c r="E37" s="14" t="s">
        <v>121</v>
      </c>
      <c r="F37" s="26" t="s">
        <v>4</v>
      </c>
      <c r="G37" s="26" t="s">
        <v>29</v>
      </c>
      <c r="H37" s="26" t="s">
        <v>122</v>
      </c>
      <c r="I37" s="14" t="s">
        <v>2</v>
      </c>
      <c r="J37" s="27">
        <v>281.60000000000002</v>
      </c>
      <c r="K37" s="16"/>
      <c r="L37" s="43">
        <f t="shared" si="0"/>
        <v>0</v>
      </c>
      <c r="M37" s="18">
        <v>0.1</v>
      </c>
      <c r="N37" s="45">
        <f t="shared" si="1"/>
        <v>0</v>
      </c>
      <c r="O37" s="45">
        <f t="shared" si="2"/>
        <v>0</v>
      </c>
    </row>
    <row r="38" spans="1:15" ht="33.75" x14ac:dyDescent="0.2">
      <c r="A38" s="12">
        <v>901</v>
      </c>
      <c r="B38" s="28">
        <v>1402821</v>
      </c>
      <c r="C38" s="14" t="s">
        <v>123</v>
      </c>
      <c r="D38" s="14" t="s">
        <v>124</v>
      </c>
      <c r="E38" s="14" t="s">
        <v>125</v>
      </c>
      <c r="F38" s="14" t="s">
        <v>18</v>
      </c>
      <c r="G38" s="14" t="s">
        <v>126</v>
      </c>
      <c r="H38" s="14" t="s">
        <v>67</v>
      </c>
      <c r="I38" s="14" t="s">
        <v>2</v>
      </c>
      <c r="J38" s="29">
        <v>203.63</v>
      </c>
      <c r="K38" s="16"/>
      <c r="L38" s="43">
        <f t="shared" si="0"/>
        <v>0</v>
      </c>
      <c r="M38" s="18">
        <v>0.1</v>
      </c>
      <c r="N38" s="45">
        <f t="shared" si="1"/>
        <v>0</v>
      </c>
      <c r="O38" s="45">
        <f t="shared" si="2"/>
        <v>0</v>
      </c>
    </row>
    <row r="39" spans="1:15" ht="22.5" x14ac:dyDescent="0.2">
      <c r="A39" s="12">
        <v>996</v>
      </c>
      <c r="B39" s="28">
        <v>1103932</v>
      </c>
      <c r="C39" s="14" t="s">
        <v>127</v>
      </c>
      <c r="D39" s="14" t="s">
        <v>128</v>
      </c>
      <c r="E39" s="14" t="s">
        <v>130</v>
      </c>
      <c r="F39" s="14" t="s">
        <v>4</v>
      </c>
      <c r="G39" s="14" t="s">
        <v>129</v>
      </c>
      <c r="H39" s="26" t="s">
        <v>110</v>
      </c>
      <c r="I39" s="14" t="s">
        <v>2</v>
      </c>
      <c r="J39" s="29">
        <v>236.4</v>
      </c>
      <c r="K39" s="16"/>
      <c r="L39" s="43">
        <f t="shared" si="0"/>
        <v>0</v>
      </c>
      <c r="M39" s="18">
        <v>0.1</v>
      </c>
      <c r="N39" s="45">
        <f t="shared" si="1"/>
        <v>0</v>
      </c>
      <c r="O39" s="45">
        <f t="shared" si="2"/>
        <v>0</v>
      </c>
    </row>
    <row r="40" spans="1:15" ht="22.5" x14ac:dyDescent="0.2">
      <c r="A40" s="12">
        <v>997</v>
      </c>
      <c r="B40" s="28">
        <v>1103933</v>
      </c>
      <c r="C40" s="14" t="s">
        <v>127</v>
      </c>
      <c r="D40" s="14" t="s">
        <v>128</v>
      </c>
      <c r="E40" s="14" t="s">
        <v>132</v>
      </c>
      <c r="F40" s="14" t="s">
        <v>4</v>
      </c>
      <c r="G40" s="14" t="s">
        <v>131</v>
      </c>
      <c r="H40" s="26" t="s">
        <v>110</v>
      </c>
      <c r="I40" s="14" t="s">
        <v>2</v>
      </c>
      <c r="J40" s="29">
        <v>395.1</v>
      </c>
      <c r="K40" s="16"/>
      <c r="L40" s="43">
        <f t="shared" si="0"/>
        <v>0</v>
      </c>
      <c r="M40" s="18">
        <v>0.1</v>
      </c>
      <c r="N40" s="45">
        <f t="shared" si="1"/>
        <v>0</v>
      </c>
      <c r="O40" s="45">
        <f t="shared" si="2"/>
        <v>0</v>
      </c>
    </row>
    <row r="41" spans="1:15" ht="33.75" x14ac:dyDescent="0.2">
      <c r="A41" s="12">
        <v>1023</v>
      </c>
      <c r="B41" s="28">
        <v>1401064</v>
      </c>
      <c r="C41" s="14" t="s">
        <v>133</v>
      </c>
      <c r="D41" s="14" t="s">
        <v>134</v>
      </c>
      <c r="E41" s="14" t="s">
        <v>136</v>
      </c>
      <c r="F41" s="14" t="s">
        <v>4</v>
      </c>
      <c r="G41" s="14" t="s">
        <v>135</v>
      </c>
      <c r="H41" s="14" t="s">
        <v>110</v>
      </c>
      <c r="I41" s="14" t="s">
        <v>2</v>
      </c>
      <c r="J41" s="29">
        <v>454.4</v>
      </c>
      <c r="K41" s="16"/>
      <c r="L41" s="43">
        <f t="shared" si="0"/>
        <v>0</v>
      </c>
      <c r="M41" s="18">
        <v>0.1</v>
      </c>
      <c r="N41" s="45">
        <f t="shared" si="1"/>
        <v>0</v>
      </c>
      <c r="O41" s="45">
        <f t="shared" si="2"/>
        <v>0</v>
      </c>
    </row>
    <row r="42" spans="1:15" ht="22.5" x14ac:dyDescent="0.2">
      <c r="A42" s="12">
        <v>1116</v>
      </c>
      <c r="B42" s="31">
        <v>1039010</v>
      </c>
      <c r="C42" s="32" t="s">
        <v>60</v>
      </c>
      <c r="D42" s="32" t="s">
        <v>61</v>
      </c>
      <c r="E42" s="14" t="s">
        <v>137</v>
      </c>
      <c r="F42" s="32" t="s">
        <v>6</v>
      </c>
      <c r="G42" s="32" t="s">
        <v>5</v>
      </c>
      <c r="H42" s="32" t="s">
        <v>138</v>
      </c>
      <c r="I42" s="14" t="s">
        <v>2</v>
      </c>
      <c r="J42" s="29">
        <v>342.07</v>
      </c>
      <c r="K42" s="16"/>
      <c r="L42" s="43">
        <f t="shared" si="0"/>
        <v>0</v>
      </c>
      <c r="M42" s="18">
        <v>0.1</v>
      </c>
      <c r="N42" s="45">
        <f t="shared" si="1"/>
        <v>0</v>
      </c>
      <c r="O42" s="45">
        <f t="shared" si="2"/>
        <v>0</v>
      </c>
    </row>
    <row r="43" spans="1:15" ht="22.5" x14ac:dyDescent="0.2">
      <c r="A43" s="12">
        <v>1252</v>
      </c>
      <c r="B43" s="33">
        <v>1075310</v>
      </c>
      <c r="C43" s="34" t="s">
        <v>139</v>
      </c>
      <c r="D43" s="35" t="s">
        <v>140</v>
      </c>
      <c r="E43" s="14" t="s">
        <v>141</v>
      </c>
      <c r="F43" s="35" t="s">
        <v>3</v>
      </c>
      <c r="G43" s="35" t="s">
        <v>142</v>
      </c>
      <c r="H43" s="35" t="s">
        <v>143</v>
      </c>
      <c r="I43" s="14" t="s">
        <v>2</v>
      </c>
      <c r="J43" s="29">
        <v>1108.1400000000001</v>
      </c>
      <c r="K43" s="16"/>
      <c r="L43" s="43">
        <f t="shared" si="0"/>
        <v>0</v>
      </c>
      <c r="M43" s="18">
        <v>0.1</v>
      </c>
      <c r="N43" s="45">
        <f t="shared" si="1"/>
        <v>0</v>
      </c>
      <c r="O43" s="45">
        <f t="shared" si="2"/>
        <v>0</v>
      </c>
    </row>
    <row r="44" spans="1:15" ht="67.5" x14ac:dyDescent="0.2">
      <c r="A44" s="12">
        <v>1258</v>
      </c>
      <c r="B44" s="22">
        <v>7114715</v>
      </c>
      <c r="C44" s="23" t="s">
        <v>72</v>
      </c>
      <c r="D44" s="36" t="s">
        <v>73</v>
      </c>
      <c r="E44" s="14" t="s">
        <v>146</v>
      </c>
      <c r="F44" s="36" t="s">
        <v>71</v>
      </c>
      <c r="G44" s="36" t="s">
        <v>144</v>
      </c>
      <c r="H44" s="36" t="s">
        <v>145</v>
      </c>
      <c r="I44" s="14" t="s">
        <v>2</v>
      </c>
      <c r="J44" s="17">
        <v>2725.29</v>
      </c>
      <c r="K44" s="16"/>
      <c r="L44" s="43">
        <f t="shared" si="0"/>
        <v>0</v>
      </c>
      <c r="M44" s="18">
        <v>0.1</v>
      </c>
      <c r="N44" s="45">
        <f t="shared" si="1"/>
        <v>0</v>
      </c>
      <c r="O44" s="45">
        <f t="shared" si="2"/>
        <v>0</v>
      </c>
    </row>
    <row r="45" spans="1:15" s="5" customFormat="1" ht="14.25" customHeight="1" x14ac:dyDescent="0.2">
      <c r="A45" s="38" t="s">
        <v>157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40"/>
      <c r="O45" s="44">
        <f>SUM(L5:L44)</f>
        <v>0</v>
      </c>
    </row>
    <row r="46" spans="1:15" s="5" customFormat="1" ht="14.25" customHeight="1" x14ac:dyDescent="0.2">
      <c r="A46" s="38" t="s">
        <v>156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40"/>
      <c r="O46" s="44">
        <f>SUM(N5:N44)</f>
        <v>0</v>
      </c>
    </row>
    <row r="47" spans="1:15" s="5" customFormat="1" ht="14.25" customHeight="1" x14ac:dyDescent="0.2">
      <c r="A47" s="38" t="s">
        <v>158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40"/>
      <c r="O47" s="44">
        <f>SUM(O5:O44)</f>
        <v>0</v>
      </c>
    </row>
  </sheetData>
  <mergeCells count="5">
    <mergeCell ref="A1:M1"/>
    <mergeCell ref="A2:G2"/>
    <mergeCell ref="A45:N45"/>
    <mergeCell ref="A46:N46"/>
    <mergeCell ref="A47:N47"/>
  </mergeCells>
  <conditionalFormatting sqref="A4">
    <cfRule type="duplicateValues" dxfId="4" priority="1" stopIfTrue="1"/>
    <cfRule type="duplicateValues" dxfId="3" priority="2" stopIfTrue="1"/>
  </conditionalFormatting>
  <conditionalFormatting sqref="B48:B63110 B4:B44">
    <cfRule type="duplicateValues" dxfId="2" priority="3" stopIfTrue="1"/>
    <cfRule type="duplicateValues" dxfId="1" priority="4" stopIfTrue="1"/>
  </conditionalFormatting>
  <conditionalFormatting sqref="E48:E63175 E4:E44">
    <cfRule type="duplicateValues" dxfId="0" priority="5" stopIfTrue="1"/>
  </conditionalFormatting>
  <pageMargins left="0.7" right="0.7" top="0.75" bottom="0.75" header="0.3" footer="0.3"/>
  <pageSetup paperSize="9" scale="77" orientation="landscape" r:id="rId1"/>
  <rowBreaks count="1" manualBreakCount="1">
    <brk id="2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Prilog 1 ugovora</vt:lpstr>
      <vt:lpstr>'Prilog 1 ugovora'!Print_Area</vt:lpstr>
      <vt:lpstr>'Prilog 1 ugovora'!Print_Titles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2023-06-08T12:19:56Z</cp:lastPrinted>
  <dcterms:created xsi:type="dcterms:W3CDTF">2023-04-03T12:50:26Z</dcterms:created>
  <dcterms:modified xsi:type="dcterms:W3CDTF">2023-06-20T10:01:44Z</dcterms:modified>
</cp:coreProperties>
</file>